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20" windowWidth="25155" windowHeight="787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D21" i="1"/>
  <c r="D33" s="1"/>
  <c r="E21"/>
  <c r="H21"/>
  <c r="I21"/>
  <c r="F23"/>
  <c r="F21" s="1"/>
  <c r="F33" s="1"/>
  <c r="J23"/>
  <c r="F24"/>
  <c r="J24"/>
  <c r="F25"/>
  <c r="J25"/>
  <c r="F26"/>
  <c r="J26"/>
  <c r="J38" s="1"/>
  <c r="D27"/>
  <c r="E27"/>
  <c r="H27"/>
  <c r="I27"/>
  <c r="F29"/>
  <c r="F27"/>
  <c r="J29"/>
  <c r="F30"/>
  <c r="J30"/>
  <c r="F31"/>
  <c r="J31"/>
  <c r="F32"/>
  <c r="J32"/>
  <c r="E33"/>
  <c r="I33"/>
  <c r="D35"/>
  <c r="E35"/>
  <c r="F35"/>
  <c r="H35"/>
  <c r="I35"/>
  <c r="D36"/>
  <c r="E36"/>
  <c r="F36"/>
  <c r="H36"/>
  <c r="I36"/>
  <c r="D37"/>
  <c r="E37"/>
  <c r="F37"/>
  <c r="H37"/>
  <c r="I37"/>
  <c r="J37"/>
  <c r="D38"/>
  <c r="E38"/>
  <c r="F38"/>
  <c r="H38"/>
  <c r="I38"/>
  <c r="D45"/>
  <c r="D55" s="1"/>
  <c r="E45"/>
  <c r="E55" s="1"/>
  <c r="E83" s="1"/>
  <c r="E130" s="1"/>
  <c r="H45"/>
  <c r="I45"/>
  <c r="F47"/>
  <c r="F45"/>
  <c r="F55" s="1"/>
  <c r="J47"/>
  <c r="J45" s="1"/>
  <c r="J55" s="1"/>
  <c r="F48"/>
  <c r="J48"/>
  <c r="F49"/>
  <c r="J49"/>
  <c r="J59" s="1"/>
  <c r="D50"/>
  <c r="E50"/>
  <c r="H50"/>
  <c r="I50"/>
  <c r="F52"/>
  <c r="F50"/>
  <c r="J52"/>
  <c r="F53"/>
  <c r="J53"/>
  <c r="F54"/>
  <c r="J54"/>
  <c r="J50" s="1"/>
  <c r="H55"/>
  <c r="I55"/>
  <c r="I83" s="1"/>
  <c r="D57"/>
  <c r="E57"/>
  <c r="F57"/>
  <c r="H57"/>
  <c r="I57"/>
  <c r="J57"/>
  <c r="D58"/>
  <c r="E58"/>
  <c r="F58"/>
  <c r="H58"/>
  <c r="I58"/>
  <c r="J58"/>
  <c r="D59"/>
  <c r="E59"/>
  <c r="F59"/>
  <c r="H59"/>
  <c r="I59"/>
  <c r="F60"/>
  <c r="J60"/>
  <c r="F61"/>
  <c r="J61"/>
  <c r="F63"/>
  <c r="J63"/>
  <c r="C64"/>
  <c r="D64"/>
  <c r="E64"/>
  <c r="G64"/>
  <c r="G83" s="1"/>
  <c r="G130" s="1"/>
  <c r="H64"/>
  <c r="I64"/>
  <c r="F66"/>
  <c r="F64"/>
  <c r="J66"/>
  <c r="F67"/>
  <c r="J67"/>
  <c r="J64" s="1"/>
  <c r="F68"/>
  <c r="J68"/>
  <c r="F69"/>
  <c r="J69"/>
  <c r="C76"/>
  <c r="D76"/>
  <c r="E76"/>
  <c r="G76"/>
  <c r="H76"/>
  <c r="I76"/>
  <c r="F78"/>
  <c r="F76"/>
  <c r="J78"/>
  <c r="F79"/>
  <c r="J79"/>
  <c r="J76" s="1"/>
  <c r="F80"/>
  <c r="J80"/>
  <c r="F81"/>
  <c r="J81"/>
  <c r="F82"/>
  <c r="J82"/>
  <c r="C83"/>
  <c r="C85"/>
  <c r="C129" s="1"/>
  <c r="C130" s="1"/>
  <c r="D85"/>
  <c r="E85"/>
  <c r="G85"/>
  <c r="H85"/>
  <c r="I85"/>
  <c r="F87"/>
  <c r="F85" s="1"/>
  <c r="F129" s="1"/>
  <c r="J87"/>
  <c r="J85" s="1"/>
  <c r="F88"/>
  <c r="J88"/>
  <c r="F89"/>
  <c r="J89"/>
  <c r="F90"/>
  <c r="J90"/>
  <c r="F91"/>
  <c r="J91"/>
  <c r="F92"/>
  <c r="J92"/>
  <c r="F93"/>
  <c r="J93"/>
  <c r="F94"/>
  <c r="J94"/>
  <c r="F95"/>
  <c r="J95"/>
  <c r="C96"/>
  <c r="D96"/>
  <c r="E96"/>
  <c r="G96"/>
  <c r="H96"/>
  <c r="I96"/>
  <c r="F98"/>
  <c r="F96" s="1"/>
  <c r="J98"/>
  <c r="J96" s="1"/>
  <c r="F99"/>
  <c r="J99"/>
  <c r="F100"/>
  <c r="J100"/>
  <c r="F107"/>
  <c r="J107"/>
  <c r="F108"/>
  <c r="J108"/>
  <c r="C109"/>
  <c r="D109"/>
  <c r="E109"/>
  <c r="G109"/>
  <c r="H109"/>
  <c r="I109"/>
  <c r="F111"/>
  <c r="F109" s="1"/>
  <c r="J111"/>
  <c r="J109" s="1"/>
  <c r="F112"/>
  <c r="J112"/>
  <c r="F113"/>
  <c r="J113"/>
  <c r="F114"/>
  <c r="J114"/>
  <c r="C115"/>
  <c r="G115"/>
  <c r="F117"/>
  <c r="J117"/>
  <c r="F118"/>
  <c r="J118"/>
  <c r="F119"/>
  <c r="F115" s="1"/>
  <c r="J119"/>
  <c r="F120"/>
  <c r="J120"/>
  <c r="F121"/>
  <c r="J121"/>
  <c r="D122"/>
  <c r="D115"/>
  <c r="D129"/>
  <c r="E122"/>
  <c r="E115"/>
  <c r="F122"/>
  <c r="H122"/>
  <c r="H115"/>
  <c r="I122"/>
  <c r="I115"/>
  <c r="I129"/>
  <c r="C123"/>
  <c r="D123"/>
  <c r="E123"/>
  <c r="E129" s="1"/>
  <c r="G123"/>
  <c r="H123"/>
  <c r="I123"/>
  <c r="F125"/>
  <c r="F123" s="1"/>
  <c r="J125"/>
  <c r="F126"/>
  <c r="J126"/>
  <c r="F127"/>
  <c r="J127"/>
  <c r="J123" s="1"/>
  <c r="F128"/>
  <c r="J128"/>
  <c r="G129"/>
  <c r="C138"/>
  <c r="D138"/>
  <c r="E138"/>
  <c r="E168" s="1"/>
  <c r="E177" s="1"/>
  <c r="G138"/>
  <c r="H138"/>
  <c r="I138"/>
  <c r="I168" s="1"/>
  <c r="F140"/>
  <c r="F138" s="1"/>
  <c r="F168" s="1"/>
  <c r="F177" s="1"/>
  <c r="J140"/>
  <c r="F141"/>
  <c r="J141"/>
  <c r="F142"/>
  <c r="J142"/>
  <c r="J138" s="1"/>
  <c r="F143"/>
  <c r="J143"/>
  <c r="C144"/>
  <c r="D144"/>
  <c r="E144"/>
  <c r="G144"/>
  <c r="H144"/>
  <c r="I144"/>
  <c r="F146"/>
  <c r="F144" s="1"/>
  <c r="J146"/>
  <c r="J144"/>
  <c r="F147"/>
  <c r="J147"/>
  <c r="F148"/>
  <c r="J148"/>
  <c r="F149"/>
  <c r="J149"/>
  <c r="F150"/>
  <c r="J150"/>
  <c r="F151"/>
  <c r="J151"/>
  <c r="C158"/>
  <c r="D158"/>
  <c r="E158"/>
  <c r="G158"/>
  <c r="H158"/>
  <c r="I158"/>
  <c r="F160"/>
  <c r="F158" s="1"/>
  <c r="J160"/>
  <c r="F161"/>
  <c r="J161"/>
  <c r="F162"/>
  <c r="J162"/>
  <c r="J158" s="1"/>
  <c r="F163"/>
  <c r="J163"/>
  <c r="F164"/>
  <c r="J164"/>
  <c r="F165"/>
  <c r="J165"/>
  <c r="F166"/>
  <c r="J166"/>
  <c r="F167"/>
  <c r="J167"/>
  <c r="C168"/>
  <c r="D168"/>
  <c r="D177"/>
  <c r="G168"/>
  <c r="H168"/>
  <c r="C170"/>
  <c r="C177"/>
  <c r="D170"/>
  <c r="E170"/>
  <c r="G170"/>
  <c r="G177" s="1"/>
  <c r="H170"/>
  <c r="I170"/>
  <c r="F172"/>
  <c r="J172"/>
  <c r="F173"/>
  <c r="J173"/>
  <c r="F174"/>
  <c r="F170" s="1"/>
  <c r="J174"/>
  <c r="F175"/>
  <c r="J175"/>
  <c r="F176"/>
  <c r="J176"/>
  <c r="H33" l="1"/>
  <c r="H83" s="1"/>
  <c r="H130" s="1"/>
  <c r="J21"/>
  <c r="J33" s="1"/>
  <c r="H177"/>
  <c r="J122"/>
  <c r="J115" s="1"/>
  <c r="J129" s="1"/>
  <c r="I130"/>
  <c r="I177"/>
  <c r="J170"/>
  <c r="H129"/>
  <c r="J27"/>
  <c r="F83"/>
  <c r="F130" s="1"/>
  <c r="D83"/>
  <c r="D130" s="1"/>
  <c r="J168"/>
  <c r="J177" s="1"/>
  <c r="J83"/>
  <c r="J35"/>
  <c r="J36"/>
  <c r="J130" l="1"/>
</calcChain>
</file>

<file path=xl/sharedStrings.xml><?xml version="1.0" encoding="utf-8"?>
<sst xmlns="http://schemas.openxmlformats.org/spreadsheetml/2006/main" count="683" uniqueCount="406">
  <si>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</si>
  <si>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</si>
  <si>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</si>
  <si>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</si>
  <si>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</si>
  <si>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</si>
  <si>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</si>
  <si>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</si>
  <si>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</si>
  <si>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</si>
  <si>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</si>
  <si>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</si>
  <si>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</si>
  <si>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</si>
  <si>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</si>
  <si>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</si>
  <si>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</si>
  <si>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</si>
  <si>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</si>
  <si>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</si>
  <si>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</si>
  <si>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</si>
  <si>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</si>
  <si>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</si>
  <si>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</si>
  <si>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</si>
  <si>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</si>
  <si>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</si>
  <si>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</si>
  <si>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</si>
  <si>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</si>
  <si>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</si>
  <si>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</si>
  <si>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</si>
  <si>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</si>
  <si>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</si>
  <si>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</si>
  <si>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</si>
  <si>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</si>
  <si>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</si>
  <si>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</si>
  <si>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</si>
  <si>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</si>
  <si>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</si>
  <si>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</si>
  <si>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</si>
  <si>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</si>
  <si>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</si>
  <si>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</si>
  <si>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</si>
  <si>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</si>
  <si>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</si>
  <si>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</si>
  <si>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</si>
  <si>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</si>
  <si>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</si>
  <si>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</si>
  <si>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</si>
  <si>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</si>
  <si>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</si>
  <si>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</si>
  <si>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</si>
  <si>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</si>
  <si>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</si>
  <si>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</si>
  <si>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</si>
  <si>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</si>
  <si>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</si>
  <si>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</si>
  <si>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</si>
  <si>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</si>
  <si>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</si>
  <si>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</si>
  <si>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</si>
  <si>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</si>
  <si>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</si>
  <si>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</si>
  <si>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</si>
  <si>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</si>
  <si>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</si>
  <si>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</si>
  <si>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</si>
  <si>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</si>
  <si>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</si>
  <si>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</si>
  <si>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</si>
  <si>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</si>
  <si>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</si>
  <si>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</si>
  <si>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</si>
  <si>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</si>
  <si>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</si>
  <si>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</si>
  <si>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</si>
  <si>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</si>
  <si>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</si>
  <si>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</si>
  <si>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</si>
  <si>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</si>
  <si>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</si>
  <si>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</si>
  <si>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</si>
  <si>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</si>
  <si>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</si>
  <si>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</si>
  <si>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</si>
  <si>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</si>
  <si>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</si>
  <si>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</si>
  <si>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</si>
  <si>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</si>
  <si>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</si>
  <si>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</si>
  <si>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</si>
  <si>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</si>
  <si>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</si>
  <si>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</si>
  <si>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</si>
  <si>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</si>
  <si>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</si>
  <si>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</si>
  <si>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</si>
  <si>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</si>
  <si>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</si>
  <si>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</si>
  <si>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</si>
  <si>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</si>
  <si>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</si>
  <si>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</si>
  <si>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</si>
  <si>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</si>
  <si>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</si>
  <si>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</si>
  <si>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</si>
  <si>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</si>
  <si>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</si>
  <si>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</si>
  <si>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</si>
  <si>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</si>
  <si>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</si>
  <si>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</si>
  <si>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</si>
  <si>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</si>
  <si>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</si>
  <si>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</si>
  <si>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</si>
  <si>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</si>
  <si>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</si>
  <si>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</si>
  <si>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</si>
  <si>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</si>
  <si>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</si>
  <si>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</si>
  <si>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</si>
  <si>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</si>
  <si>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</si>
  <si>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</si>
  <si>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</si>
  <si>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</si>
  <si>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</si>
  <si>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</si>
  <si>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</si>
  <si>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</si>
  <si>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</si>
  <si>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</si>
  <si>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</si>
  <si>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</si>
  <si>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</si>
  <si>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</si>
  <si>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</si>
  <si>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</si>
  <si>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</si>
  <si>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</si>
  <si>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</si>
  <si>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</si>
  <si>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</si>
  <si>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</si>
  <si>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</si>
  <si>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</si>
  <si>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</si>
  <si>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</si>
  <si>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</si>
  <si>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</si>
  <si>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</si>
  <si>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</si>
  <si>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</si>
  <si>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</si>
  <si>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</si>
  <si>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</si>
  <si>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</si>
  <si>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</si>
  <si>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</si>
  <si>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</si>
  <si>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</si>
  <si>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</si>
  <si>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</si>
  <si>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</si>
  <si>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</si>
  <si>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</si>
  <si>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</si>
  <si>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</si>
  <si>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</si>
  <si>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</si>
  <si>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</si>
  <si>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</si>
  <si>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</si>
  <si>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</si>
  <si>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</si>
  <si>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</si>
  <si>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</si>
  <si>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</si>
  <si>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</si>
  <si>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</si>
  <si>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</si>
  <si>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</si>
  <si>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</si>
  <si>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</si>
  <si>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</si>
  <si>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</si>
  <si>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</si>
  <si>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</si>
  <si>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</si>
  <si>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</si>
  <si>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</si>
  <si>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</si>
  <si>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</si>
  <si>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</si>
  <si>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</si>
  <si>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</si>
  <si>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</si>
  <si>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</si>
  <si>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</si>
  <si>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</si>
  <si>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</si>
  <si>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</si>
  <si>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</si>
  <si>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</si>
  <si>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</si>
  <si>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</si>
  <si>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</si>
  <si>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</si>
  <si>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</si>
  <si>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</si>
  <si>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</si>
  <si>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</si>
  <si>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</si>
  <si>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</si>
  <si>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</si>
  <si>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</si>
  <si>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</si>
  <si>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</si>
  <si>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</si>
  <si>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</si>
  <si>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</si>
  <si>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</si>
  <si>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</si>
  <si>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</si>
  <si>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</si>
  <si>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</si>
  <si>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</si>
  <si>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</si>
  <si>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</si>
  <si>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</si>
  <si>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</si>
  <si>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</si>
  <si>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</si>
  <si>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</si>
  <si>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</si>
  <si>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</si>
  <si>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</si>
  <si>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</si>
  <si>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</si>
  <si>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</si>
  <si>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</si>
  <si>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</si>
  <si>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</si>
  <si>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</si>
  <si>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</si>
  <si>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</si>
  <si>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</si>
  <si>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</si>
  <si>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</si>
  <si>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</si>
  <si>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</si>
  <si>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</si>
  <si>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</si>
  <si>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</si>
  <si>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</si>
  <si>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</si>
  <si>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</si>
  <si>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</si>
  <si>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</si>
  <si>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</si>
  <si>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</si>
  <si>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</si>
  <si>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</si>
  <si>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</si>
  <si>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</si>
  <si>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</si>
  <si>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</si>
  <si>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</si>
  <si>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</si>
  <si>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</si>
  <si>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</si>
  <si>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</si>
  <si>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</si>
  <si>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</si>
  <si>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</si>
  <si>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</si>
  <si>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</si>
  <si>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</si>
  <si>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</si>
  <si>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</si>
  <si>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</si>
  <si>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</si>
  <si>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</si>
  <si>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</si>
  <si>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</si>
  <si>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</si>
  <si>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</si>
  <si>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</si>
  <si>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</si>
  <si>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</si>
  <si>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</si>
  <si>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</si>
  <si>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</si>
  <si>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</si>
  <si>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</si>
  <si>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</si>
  <si>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</si>
  <si>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</si>
  <si>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</si>
  <si>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</si>
  <si>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</si>
  <si>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</si>
  <si>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</si>
  <si>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</si>
  <si>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</si>
  <si>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</si>
  <si>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</si>
  <si>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</si>
  <si>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</si>
  <si>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</si>
  <si>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</si>
  <si>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</si>
  <si>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</si>
  <si>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</si>
  <si>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</si>
  <si>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</si>
  <si>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</si>
  <si>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</si>
  <si>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</si>
  <si>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</si>
  <si>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</si>
  <si>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</si>
  <si>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</si>
  <si>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</si>
  <si>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</si>
  <si>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</si>
  <si>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</si>
  <si>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</si>
  <si>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</si>
  <si>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</si>
  <si>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</si>
  <si>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</si>
  <si>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</si>
  <si>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</si>
  <si>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</si>
  <si>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</si>
  <si>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</si>
  <si>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</si>
  <si>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</si>
  <si>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</si>
  <si>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</si>
  <si>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</si>
  <si>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</si>
  <si>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Мясоедова Е. А.</t>
  </si>
  <si>
    <t>6117009670</t>
  </si>
  <si>
    <t>ГОД</t>
  </si>
  <si>
    <t>5</t>
  </si>
  <si>
    <t>01.01.2017</t>
  </si>
  <si>
    <t>3</t>
  </si>
  <si>
    <t>500</t>
  </si>
  <si>
    <t>01 января 2017 г.</t>
  </si>
  <si>
    <t>Муниципальное бюджетное дошкольное образовательное учреждение детский сад «Зернышко»</t>
  </si>
  <si>
    <t>Боровик Т. Н.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</si>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</sst>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27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6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Плохой" xfId="53" builtinId="27" customBuiltin="1"/>
    <cellStyle name="Плохой 2" xfId="54"/>
    <cellStyle name="Пояснение" xfId="55" builtinId="53" customBuiltin="1"/>
    <cellStyle name="Пояснение 2" xfId="56"/>
    <cellStyle name="Примечание" xfId="57" builtinId="10" customBuiltin="1"/>
    <cellStyle name="Примечание 2" xfId="58"/>
    <cellStyle name="Связанная ячейка" xfId="59" builtinId="24" customBuiltin="1"/>
    <cellStyle name="Связанная ячейка 2" xfId="60"/>
    <cellStyle name="Текст предупреждения" xfId="61" builtinId="11" customBuiltin="1"/>
    <cellStyle name="Текст предупреждения 2" xfId="62"/>
    <cellStyle name="Хороший" xfId="63" builtinId="26" customBuiltin="1"/>
    <cellStyle name="Хороший 2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90"/>
  <sheetViews>
    <sheetView tabSelected="1" workbookViewId="0"/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2" ht="2.25" customHeight="1"/>
    <row r="2" spans="1:12" ht="11.25" customHeight="1">
      <c r="A2" s="172" t="s">
        <v>0</v>
      </c>
      <c r="B2" s="173"/>
      <c r="C2" s="173"/>
      <c r="D2" s="173"/>
      <c r="E2" s="173"/>
      <c r="F2" s="173"/>
      <c r="G2" s="173"/>
      <c r="H2" s="173"/>
      <c r="I2" s="173"/>
      <c r="K2" s="2"/>
      <c r="L2" s="155" t="s">
        <v>358</v>
      </c>
    </row>
    <row r="3" spans="1:12" ht="11.25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K3" s="2" t="s">
        <v>379</v>
      </c>
      <c r="L3" s="155" t="s">
        <v>359</v>
      </c>
    </row>
    <row r="4" spans="1:12" ht="10.5" customHeight="1" thickBot="1">
      <c r="A4" s="176"/>
      <c r="B4" s="176"/>
      <c r="C4" s="176"/>
      <c r="D4" s="176"/>
      <c r="E4" s="176"/>
      <c r="F4" s="176"/>
      <c r="G4" s="176"/>
      <c r="H4" s="176"/>
      <c r="I4" s="177"/>
      <c r="J4" s="4" t="s">
        <v>2</v>
      </c>
      <c r="K4" s="2" t="s">
        <v>382</v>
      </c>
      <c r="L4" s="155" t="s">
        <v>360</v>
      </c>
    </row>
    <row r="5" spans="1:12" ht="12.75" customHeight="1">
      <c r="A5" s="5"/>
      <c r="C5" s="81" t="s">
        <v>195</v>
      </c>
      <c r="D5" s="178" t="s">
        <v>383</v>
      </c>
      <c r="E5" s="178"/>
      <c r="F5" s="6"/>
      <c r="G5" s="6"/>
      <c r="H5" s="6"/>
      <c r="I5" s="83" t="s">
        <v>205</v>
      </c>
      <c r="J5" s="7" t="s">
        <v>3</v>
      </c>
      <c r="K5" s="2" t="s">
        <v>380</v>
      </c>
      <c r="L5" s="155" t="s">
        <v>361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362</v>
      </c>
    </row>
    <row r="7" spans="1:12">
      <c r="A7" s="10" t="s">
        <v>196</v>
      </c>
      <c r="B7" s="179" t="s">
        <v>384</v>
      </c>
      <c r="C7" s="179"/>
      <c r="D7" s="179"/>
      <c r="E7" s="179"/>
      <c r="F7" s="179"/>
      <c r="G7" s="179"/>
      <c r="H7" s="179"/>
      <c r="I7" s="83" t="s">
        <v>202</v>
      </c>
      <c r="J7" s="92"/>
      <c r="K7" s="2" t="s">
        <v>381</v>
      </c>
      <c r="L7" s="155" t="s">
        <v>363</v>
      </c>
    </row>
    <row r="8" spans="1:12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377</v>
      </c>
      <c r="K8" s="2"/>
      <c r="L8" s="155" t="s">
        <v>364</v>
      </c>
    </row>
    <row r="9" spans="1:12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/>
      <c r="K9" s="2"/>
      <c r="L9" s="155" t="s">
        <v>365</v>
      </c>
    </row>
    <row r="10" spans="1:12">
      <c r="A10" s="10" t="s">
        <v>200</v>
      </c>
      <c r="B10" s="159"/>
      <c r="C10" s="159"/>
      <c r="D10" s="159"/>
      <c r="E10" s="159"/>
      <c r="F10" s="159"/>
      <c r="G10" s="159"/>
      <c r="H10" s="159"/>
      <c r="I10" s="83" t="s">
        <v>202</v>
      </c>
      <c r="J10" s="94"/>
      <c r="K10" s="2" t="s">
        <v>378</v>
      </c>
      <c r="L10" s="155" t="s">
        <v>366</v>
      </c>
    </row>
    <row r="11" spans="1:12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  <c r="L11" s="155" t="s">
        <v>367</v>
      </c>
    </row>
    <row r="12" spans="1:12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157"/>
      <c r="L12" s="155" t="s">
        <v>368</v>
      </c>
    </row>
    <row r="13" spans="1:12" ht="12.75" customHeight="1" thickBot="1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8"/>
      <c r="L15" s="155" t="s">
        <v>371</v>
      </c>
    </row>
    <row r="16" spans="1:12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6" t="s">
        <v>12</v>
      </c>
      <c r="G16" s="22" t="s">
        <v>11</v>
      </c>
      <c r="H16" s="151" t="s">
        <v>353</v>
      </c>
      <c r="I16" s="151" t="s">
        <v>342</v>
      </c>
      <c r="J16" s="160" t="s">
        <v>12</v>
      </c>
      <c r="K16" s="158"/>
      <c r="L16" s="155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7"/>
      <c r="G17" s="22" t="s">
        <v>15</v>
      </c>
      <c r="H17" s="22" t="s">
        <v>354</v>
      </c>
      <c r="I17" s="22" t="s">
        <v>343</v>
      </c>
      <c r="J17" s="161"/>
      <c r="K17" s="3" t="s">
        <v>385</v>
      </c>
      <c r="L17" s="155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7"/>
      <c r="G18" s="22" t="s">
        <v>16</v>
      </c>
      <c r="H18" s="22" t="s">
        <v>355</v>
      </c>
      <c r="I18" s="22" t="s">
        <v>11</v>
      </c>
      <c r="J18" s="161"/>
      <c r="L18" s="155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2" ht="20.100000000000001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387</v>
      </c>
      <c r="B21" s="41" t="s">
        <v>19</v>
      </c>
      <c r="C21" s="99"/>
      <c r="D21" s="98">
        <f>SUM(D23:D26)</f>
        <v>0</v>
      </c>
      <c r="E21" s="98">
        <f>SUM(E23:E26)</f>
        <v>0</v>
      </c>
      <c r="F21" s="98">
        <f>SUM(F23:F26)</f>
        <v>0</v>
      </c>
      <c r="G21" s="99"/>
      <c r="H21" s="98">
        <f>SUM(H23:H26)</f>
        <v>12836953.08</v>
      </c>
      <c r="I21" s="98">
        <f>SUM(I23:I26)</f>
        <v>0</v>
      </c>
      <c r="J21" s="100">
        <f>SUM(J23:J26)</f>
        <v>12836953.08</v>
      </c>
      <c r="K21" s="96" t="s">
        <v>230</v>
      </c>
      <c r="L21" s="155" t="s">
        <v>19</v>
      </c>
    </row>
    <row r="22" spans="1:12" ht="9.9499999999999993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>
      <c r="A23" s="42" t="s">
        <v>392</v>
      </c>
      <c r="B23" s="41" t="s">
        <v>21</v>
      </c>
      <c r="C23" s="99"/>
      <c r="D23" s="103"/>
      <c r="E23" s="103"/>
      <c r="F23" s="104">
        <f>SUM(D23:E23)</f>
        <v>0</v>
      </c>
      <c r="G23" s="99"/>
      <c r="H23" s="103">
        <v>11509963.08</v>
      </c>
      <c r="I23" s="103"/>
      <c r="J23" s="105">
        <f>SUM(H23:I23)</f>
        <v>11509963.08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/>
      <c r="E24" s="103"/>
      <c r="F24" s="104">
        <f>SUM(D24:E24)</f>
        <v>0</v>
      </c>
      <c r="G24" s="99"/>
      <c r="H24" s="103"/>
      <c r="I24" s="103"/>
      <c r="J24" s="105">
        <f>SUM(H24:I24)</f>
        <v>0</v>
      </c>
      <c r="K24" s="96" t="s">
        <v>232</v>
      </c>
      <c r="L24" s="155" t="s">
        <v>23</v>
      </c>
    </row>
    <row r="25" spans="1:12">
      <c r="A25" s="42" t="s">
        <v>24</v>
      </c>
      <c r="B25" s="41" t="s">
        <v>25</v>
      </c>
      <c r="C25" s="99"/>
      <c r="D25" s="103"/>
      <c r="E25" s="103"/>
      <c r="F25" s="104">
        <f>SUM(D25:E25)</f>
        <v>0</v>
      </c>
      <c r="G25" s="99"/>
      <c r="H25" s="103">
        <v>1318740</v>
      </c>
      <c r="I25" s="103"/>
      <c r="J25" s="105">
        <f>SUM(H25:I25)</f>
        <v>1318740</v>
      </c>
      <c r="K25" s="96" t="s">
        <v>233</v>
      </c>
      <c r="L25" s="155" t="s">
        <v>25</v>
      </c>
    </row>
    <row r="26" spans="1:12">
      <c r="A26" s="42" t="s">
        <v>393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>
        <v>8250</v>
      </c>
      <c r="I26" s="103"/>
      <c r="J26" s="105">
        <f>SUM(H26:I26)</f>
        <v>8250</v>
      </c>
      <c r="K26" s="96" t="s">
        <v>234</v>
      </c>
      <c r="L26" s="155" t="s">
        <v>26</v>
      </c>
    </row>
    <row r="27" spans="1:12">
      <c r="A27" s="43" t="s">
        <v>27</v>
      </c>
      <c r="B27" s="41" t="s">
        <v>28</v>
      </c>
      <c r="C27" s="99"/>
      <c r="D27" s="98">
        <f>SUM(D29:D32)</f>
        <v>0</v>
      </c>
      <c r="E27" s="98">
        <f>SUM(E29:E32)</f>
        <v>0</v>
      </c>
      <c r="F27" s="98">
        <f>SUM(F29:F32)</f>
        <v>0</v>
      </c>
      <c r="G27" s="99"/>
      <c r="H27" s="98">
        <f>SUM(H29:H32)</f>
        <v>1361399</v>
      </c>
      <c r="I27" s="98">
        <f>SUM(I29:I32)</f>
        <v>0</v>
      </c>
      <c r="J27" s="100">
        <f>SUM(J29:J32)</f>
        <v>1361399</v>
      </c>
      <c r="K27" s="96" t="s">
        <v>235</v>
      </c>
      <c r="L27" s="155" t="s">
        <v>28</v>
      </c>
    </row>
    <row r="28" spans="1:12" ht="9.9499999999999993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394</v>
      </c>
      <c r="B29" s="41" t="s">
        <v>29</v>
      </c>
      <c r="C29" s="99"/>
      <c r="D29" s="103"/>
      <c r="E29" s="103"/>
      <c r="F29" s="104">
        <f>SUM(D29:E29)</f>
        <v>0</v>
      </c>
      <c r="G29" s="99"/>
      <c r="H29" s="103">
        <v>305818.23999999999</v>
      </c>
      <c r="I29" s="103"/>
      <c r="J29" s="105">
        <f>SUM(H29:I29)</f>
        <v>305818.23999999999</v>
      </c>
      <c r="K29" s="96" t="s">
        <v>236</v>
      </c>
      <c r="L29" s="155" t="s">
        <v>29</v>
      </c>
    </row>
    <row r="30" spans="1:12" ht="22.5">
      <c r="A30" s="42" t="s">
        <v>395</v>
      </c>
      <c r="B30" s="41" t="s">
        <v>30</v>
      </c>
      <c r="C30" s="99"/>
      <c r="D30" s="103"/>
      <c r="E30" s="103"/>
      <c r="F30" s="104">
        <f>SUM(D30:E30)</f>
        <v>0</v>
      </c>
      <c r="G30" s="99"/>
      <c r="H30" s="103"/>
      <c r="I30" s="103"/>
      <c r="J30" s="105">
        <f>SUM(H30:I30)</f>
        <v>0</v>
      </c>
      <c r="K30" s="96" t="s">
        <v>237</v>
      </c>
      <c r="L30" s="155" t="s">
        <v>30</v>
      </c>
    </row>
    <row r="31" spans="1:12" ht="22.5">
      <c r="A31" s="42" t="s">
        <v>396</v>
      </c>
      <c r="B31" s="41" t="s">
        <v>31</v>
      </c>
      <c r="C31" s="99"/>
      <c r="D31" s="103"/>
      <c r="E31" s="103"/>
      <c r="F31" s="104">
        <f>SUM(D31:E31)</f>
        <v>0</v>
      </c>
      <c r="G31" s="99"/>
      <c r="H31" s="103">
        <v>1055580.76</v>
      </c>
      <c r="I31" s="103"/>
      <c r="J31" s="105">
        <f>SUM(H31:I31)</f>
        <v>1055580.76</v>
      </c>
      <c r="K31" s="96" t="s">
        <v>238</v>
      </c>
      <c r="L31" s="155" t="s">
        <v>31</v>
      </c>
    </row>
    <row r="32" spans="1:1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388</v>
      </c>
      <c r="B33" s="41" t="s">
        <v>34</v>
      </c>
      <c r="C33" s="99"/>
      <c r="D33" s="106">
        <f>D21-D27</f>
        <v>0</v>
      </c>
      <c r="E33" s="106">
        <f>E21-E27</f>
        <v>0</v>
      </c>
      <c r="F33" s="106">
        <f>F21-F27</f>
        <v>0</v>
      </c>
      <c r="G33" s="99"/>
      <c r="H33" s="106">
        <f>H21-H27</f>
        <v>11475554.08</v>
      </c>
      <c r="I33" s="106">
        <f>I21-I27</f>
        <v>0</v>
      </c>
      <c r="J33" s="107">
        <f>J21-J27</f>
        <v>11475554.08</v>
      </c>
      <c r="K33" s="96" t="s">
        <v>240</v>
      </c>
      <c r="L33" s="155" t="s">
        <v>34</v>
      </c>
    </row>
    <row r="34" spans="1:12" ht="9.9499999999999993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397</v>
      </c>
      <c r="B35" s="41" t="s">
        <v>36</v>
      </c>
      <c r="C35" s="99"/>
      <c r="D35" s="106">
        <f t="shared" ref="D35:F38" si="0">D23-D29</f>
        <v>0</v>
      </c>
      <c r="E35" s="106">
        <f t="shared" si="0"/>
        <v>0</v>
      </c>
      <c r="F35" s="106">
        <f t="shared" si="0"/>
        <v>0</v>
      </c>
      <c r="G35" s="99"/>
      <c r="H35" s="106">
        <f t="shared" ref="H35:J38" si="1">H23-H29</f>
        <v>11204144.84</v>
      </c>
      <c r="I35" s="106">
        <f t="shared" si="1"/>
        <v>0</v>
      </c>
      <c r="J35" s="110">
        <f t="shared" si="1"/>
        <v>11204144.84</v>
      </c>
      <c r="K35" s="96" t="s">
        <v>241</v>
      </c>
      <c r="L35" s="155" t="s">
        <v>36</v>
      </c>
    </row>
    <row r="36" spans="1:12" ht="22.5">
      <c r="A36" s="42" t="s">
        <v>398</v>
      </c>
      <c r="B36" s="41" t="s">
        <v>37</v>
      </c>
      <c r="C36" s="99"/>
      <c r="D36" s="106">
        <f t="shared" si="0"/>
        <v>0</v>
      </c>
      <c r="E36" s="106">
        <f t="shared" si="0"/>
        <v>0</v>
      </c>
      <c r="F36" s="106">
        <f t="shared" si="0"/>
        <v>0</v>
      </c>
      <c r="G36" s="99"/>
      <c r="H36" s="106">
        <f t="shared" si="1"/>
        <v>0</v>
      </c>
      <c r="I36" s="106">
        <f t="shared" si="1"/>
        <v>0</v>
      </c>
      <c r="J36" s="110">
        <f t="shared" si="1"/>
        <v>0</v>
      </c>
      <c r="K36" s="96" t="s">
        <v>242</v>
      </c>
      <c r="L36" s="155" t="s">
        <v>37</v>
      </c>
    </row>
    <row r="37" spans="1:12" ht="22.5">
      <c r="A37" s="42" t="s">
        <v>399</v>
      </c>
      <c r="B37" s="41" t="s">
        <v>38</v>
      </c>
      <c r="C37" s="99"/>
      <c r="D37" s="106">
        <f t="shared" si="0"/>
        <v>0</v>
      </c>
      <c r="E37" s="106">
        <f t="shared" si="0"/>
        <v>0</v>
      </c>
      <c r="F37" s="106">
        <f t="shared" si="0"/>
        <v>0</v>
      </c>
      <c r="G37" s="99"/>
      <c r="H37" s="106">
        <f t="shared" si="1"/>
        <v>263159.24</v>
      </c>
      <c r="I37" s="106">
        <f t="shared" si="1"/>
        <v>0</v>
      </c>
      <c r="J37" s="110">
        <f t="shared" si="1"/>
        <v>263159.24</v>
      </c>
      <c r="K37" s="96" t="s">
        <v>243</v>
      </c>
      <c r="L37" s="155" t="s">
        <v>38</v>
      </c>
    </row>
    <row r="38" spans="1:12" ht="23.25" thickBot="1">
      <c r="A38" s="42" t="s">
        <v>400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8250</v>
      </c>
      <c r="I38" s="111">
        <f t="shared" si="1"/>
        <v>0</v>
      </c>
      <c r="J38" s="113">
        <f t="shared" si="1"/>
        <v>8250</v>
      </c>
      <c r="K38" s="96" t="s">
        <v>244</v>
      </c>
      <c r="L38" s="155" t="s">
        <v>39</v>
      </c>
    </row>
    <row r="39" spans="1:12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2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6" t="s">
        <v>12</v>
      </c>
      <c r="G41" s="22" t="s">
        <v>11</v>
      </c>
      <c r="H41" s="151" t="s">
        <v>353</v>
      </c>
      <c r="I41" s="151" t="s">
        <v>342</v>
      </c>
      <c r="J41" s="160" t="s">
        <v>12</v>
      </c>
      <c r="K41" s="96"/>
    </row>
    <row r="42" spans="1:12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7"/>
      <c r="G42" s="22" t="s">
        <v>15</v>
      </c>
      <c r="H42" s="22" t="s">
        <v>354</v>
      </c>
      <c r="I42" s="22" t="s">
        <v>343</v>
      </c>
      <c r="J42" s="161"/>
      <c r="K42" s="96"/>
    </row>
    <row r="43" spans="1:12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7"/>
      <c r="G43" s="22" t="s">
        <v>16</v>
      </c>
      <c r="H43" s="22" t="s">
        <v>355</v>
      </c>
      <c r="I43" s="22" t="s">
        <v>11</v>
      </c>
      <c r="J43" s="161"/>
      <c r="K43" s="96"/>
    </row>
    <row r="44" spans="1:12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389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390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401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402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>
      <c r="A60" s="43" t="s">
        <v>391</v>
      </c>
      <c r="B60" s="41" t="s">
        <v>60</v>
      </c>
      <c r="C60" s="103"/>
      <c r="D60" s="121"/>
      <c r="E60" s="121"/>
      <c r="F60" s="117">
        <f>SUM(C60:E60)</f>
        <v>0</v>
      </c>
      <c r="G60" s="103"/>
      <c r="H60" s="121"/>
      <c r="I60" s="121"/>
      <c r="J60" s="105">
        <f>SUM(G60:I60)</f>
        <v>0</v>
      </c>
      <c r="K60" s="96" t="s">
        <v>257</v>
      </c>
      <c r="L60" s="155" t="s">
        <v>60</v>
      </c>
    </row>
    <row r="61" spans="1:12">
      <c r="A61" s="43" t="s">
        <v>61</v>
      </c>
      <c r="B61" s="41" t="s">
        <v>62</v>
      </c>
      <c r="C61" s="103"/>
      <c r="D61" s="121"/>
      <c r="E61" s="121"/>
      <c r="F61" s="117">
        <f>SUM(C61:E61)</f>
        <v>0</v>
      </c>
      <c r="G61" s="103"/>
      <c r="H61" s="121">
        <v>568579.34</v>
      </c>
      <c r="I61" s="121">
        <v>18772.88</v>
      </c>
      <c r="J61" s="105">
        <f>SUM(G61:I61)</f>
        <v>587352.22</v>
      </c>
      <c r="K61" s="96" t="s">
        <v>258</v>
      </c>
      <c r="L61" s="155" t="s">
        <v>62</v>
      </c>
    </row>
    <row r="62" spans="1:12" ht="9.9499999999999993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2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6" t="s">
        <v>12</v>
      </c>
      <c r="G72" s="22" t="s">
        <v>11</v>
      </c>
      <c r="H72" s="151" t="s">
        <v>353</v>
      </c>
      <c r="I72" s="151" t="s">
        <v>342</v>
      </c>
      <c r="J72" s="160" t="s">
        <v>12</v>
      </c>
      <c r="K72" s="96"/>
    </row>
    <row r="73" spans="1:12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7"/>
      <c r="G73" s="22" t="s">
        <v>15</v>
      </c>
      <c r="H73" s="22" t="s">
        <v>354</v>
      </c>
      <c r="I73" s="22" t="s">
        <v>343</v>
      </c>
      <c r="J73" s="161"/>
      <c r="K73" s="96"/>
    </row>
    <row r="74" spans="1:12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7"/>
      <c r="G74" s="22" t="s">
        <v>16</v>
      </c>
      <c r="H74" s="22" t="s">
        <v>355</v>
      </c>
      <c r="I74" s="22" t="s">
        <v>11</v>
      </c>
      <c r="J74" s="161"/>
      <c r="K74" s="96"/>
    </row>
    <row r="75" spans="1:12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386</v>
      </c>
      <c r="B83" s="56" t="s">
        <v>87</v>
      </c>
      <c r="C83" s="131">
        <f t="shared" ref="C83:J83" si="6">C33+C55+C60+C61+C64+C76+C82</f>
        <v>0</v>
      </c>
      <c r="D83" s="131">
        <f t="shared" si="6"/>
        <v>0</v>
      </c>
      <c r="E83" s="131">
        <f t="shared" si="6"/>
        <v>0</v>
      </c>
      <c r="F83" s="131">
        <f t="shared" si="6"/>
        <v>0</v>
      </c>
      <c r="G83" s="131">
        <f t="shared" si="6"/>
        <v>0</v>
      </c>
      <c r="H83" s="131">
        <f t="shared" si="6"/>
        <v>12044133.42</v>
      </c>
      <c r="I83" s="131">
        <f t="shared" si="6"/>
        <v>18772.88</v>
      </c>
      <c r="J83" s="132">
        <f t="shared" si="6"/>
        <v>12062906.300000001</v>
      </c>
      <c r="K83" s="96" t="s">
        <v>271</v>
      </c>
      <c r="L83" s="155" t="s">
        <v>87</v>
      </c>
    </row>
    <row r="84" spans="1:12" ht="20.100000000000001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0</v>
      </c>
      <c r="E85" s="98">
        <f t="shared" si="7"/>
        <v>0</v>
      </c>
      <c r="F85" s="98">
        <f t="shared" si="7"/>
        <v>0</v>
      </c>
      <c r="G85" s="98">
        <f t="shared" si="7"/>
        <v>0</v>
      </c>
      <c r="H85" s="98">
        <f t="shared" si="7"/>
        <v>0</v>
      </c>
      <c r="I85" s="98">
        <f t="shared" si="7"/>
        <v>0</v>
      </c>
      <c r="J85" s="100">
        <f t="shared" si="7"/>
        <v>0</v>
      </c>
      <c r="K85" s="96" t="s">
        <v>272</v>
      </c>
      <c r="L85" s="155" t="s">
        <v>90</v>
      </c>
    </row>
    <row r="86" spans="1:12" ht="9.9499999999999993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/>
      <c r="F87" s="117">
        <f t="shared" ref="F87:F95" si="8">SUM(C87:E87)</f>
        <v>0</v>
      </c>
      <c r="G87" s="121"/>
      <c r="H87" s="121"/>
      <c r="I87" s="121"/>
      <c r="J87" s="105">
        <f t="shared" ref="J87:J95" si="9">SUM(G87:I87)</f>
        <v>0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6" t="s">
        <v>12</v>
      </c>
      <c r="G103" s="22" t="s">
        <v>11</v>
      </c>
      <c r="H103" s="151" t="s">
        <v>353</v>
      </c>
      <c r="I103" s="151" t="s">
        <v>342</v>
      </c>
      <c r="J103" s="160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7"/>
      <c r="G104" s="22" t="s">
        <v>15</v>
      </c>
      <c r="H104" s="22" t="s">
        <v>354</v>
      </c>
      <c r="I104" s="22" t="s">
        <v>343</v>
      </c>
      <c r="J104" s="161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7"/>
      <c r="G105" s="22" t="s">
        <v>16</v>
      </c>
      <c r="H105" s="22" t="s">
        <v>355</v>
      </c>
      <c r="I105" s="22" t="s">
        <v>11</v>
      </c>
      <c r="J105" s="161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>
        <v>2953.93</v>
      </c>
      <c r="J107" s="105">
        <f>SUM(G107:I107)</f>
        <v>2953.93</v>
      </c>
      <c r="K107" s="96" t="s">
        <v>286</v>
      </c>
      <c r="L107" s="155" t="s">
        <v>112</v>
      </c>
    </row>
    <row r="108" spans="1:12" s="33" customFormat="1">
      <c r="A108" s="43" t="s">
        <v>113</v>
      </c>
      <c r="B108" s="41" t="s">
        <v>114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287</v>
      </c>
      <c r="L108" s="155" t="s">
        <v>114</v>
      </c>
    </row>
    <row r="109" spans="1:12" s="33" customFormat="1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0</v>
      </c>
      <c r="E115" s="134">
        <f t="shared" si="12"/>
        <v>0</v>
      </c>
      <c r="F115" s="134">
        <f t="shared" si="12"/>
        <v>0</v>
      </c>
      <c r="G115" s="134">
        <f t="shared" si="12"/>
        <v>0</v>
      </c>
      <c r="H115" s="134">
        <f t="shared" si="12"/>
        <v>-11204144.84</v>
      </c>
      <c r="I115" s="134">
        <f t="shared" si="12"/>
        <v>0</v>
      </c>
      <c r="J115" s="119">
        <f t="shared" si="12"/>
        <v>-11204144.84</v>
      </c>
      <c r="K115" s="96" t="s">
        <v>293</v>
      </c>
      <c r="L115" s="155" t="s">
        <v>125</v>
      </c>
    </row>
    <row r="116" spans="1:12" s="33" customFormat="1" ht="9.9499999999999993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>
      <c r="A120" s="51" t="s">
        <v>222</v>
      </c>
      <c r="B120" s="54" t="s">
        <v>131</v>
      </c>
      <c r="C120" s="128"/>
      <c r="D120" s="127"/>
      <c r="E120" s="127"/>
      <c r="F120" s="117">
        <f>SUM(D120:E120)</f>
        <v>0</v>
      </c>
      <c r="G120" s="128"/>
      <c r="H120" s="127">
        <v>-11509963.08</v>
      </c>
      <c r="I120" s="127"/>
      <c r="J120" s="105">
        <f>SUM(H120:I120)</f>
        <v>-11509963.08</v>
      </c>
      <c r="K120" s="96" t="s">
        <v>297</v>
      </c>
      <c r="L120" s="155" t="s">
        <v>131</v>
      </c>
    </row>
    <row r="121" spans="1:12" s="33" customFormat="1">
      <c r="A121" s="51" t="s">
        <v>340</v>
      </c>
      <c r="B121" s="54" t="s">
        <v>220</v>
      </c>
      <c r="C121" s="128"/>
      <c r="D121" s="127"/>
      <c r="E121" s="127"/>
      <c r="F121" s="117">
        <f>SUM(D121:E121)</f>
        <v>0</v>
      </c>
      <c r="G121" s="128"/>
      <c r="H121" s="127">
        <v>305818.23999999999</v>
      </c>
      <c r="I121" s="127"/>
      <c r="J121" s="105">
        <f>SUM(H121:I121)</f>
        <v>305818.23999999999</v>
      </c>
      <c r="K121" s="96" t="s">
        <v>298</v>
      </c>
      <c r="L121" s="155" t="s">
        <v>220</v>
      </c>
    </row>
    <row r="122" spans="1:12" s="33" customFormat="1">
      <c r="A122" s="51" t="s">
        <v>341</v>
      </c>
      <c r="B122" s="54" t="s">
        <v>221</v>
      </c>
      <c r="C122" s="128"/>
      <c r="D122" s="98">
        <f>D120+D121</f>
        <v>0</v>
      </c>
      <c r="E122" s="98">
        <f>E120+E121</f>
        <v>0</v>
      </c>
      <c r="F122" s="98">
        <f>F120+F121</f>
        <v>0</v>
      </c>
      <c r="G122" s="128"/>
      <c r="H122" s="98">
        <f>H120+H121</f>
        <v>-11204144.84</v>
      </c>
      <c r="I122" s="98">
        <f>I120+I121</f>
        <v>0</v>
      </c>
      <c r="J122" s="119">
        <f>J120+J121</f>
        <v>-11204144.84</v>
      </c>
      <c r="K122" s="96" t="s">
        <v>299</v>
      </c>
      <c r="L122" s="155" t="s">
        <v>221</v>
      </c>
    </row>
    <row r="123" spans="1:12" s="33" customFormat="1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>
      <c r="A128" s="152" t="s">
        <v>156</v>
      </c>
      <c r="B128" s="54" t="s">
        <v>344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>
      <c r="A129" s="55" t="s">
        <v>403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0</v>
      </c>
      <c r="E129" s="139">
        <f t="shared" si="14"/>
        <v>0</v>
      </c>
      <c r="F129" s="139">
        <f t="shared" si="14"/>
        <v>0</v>
      </c>
      <c r="G129" s="139">
        <f t="shared" si="14"/>
        <v>0</v>
      </c>
      <c r="H129" s="139">
        <f t="shared" si="14"/>
        <v>-11204144.84</v>
      </c>
      <c r="I129" s="139">
        <f t="shared" si="14"/>
        <v>2953.93</v>
      </c>
      <c r="J129" s="140">
        <f t="shared" si="14"/>
        <v>-11201190.91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t="shared" ref="C130:J130" si="15">C83+C129</f>
        <v>0</v>
      </c>
      <c r="D130" s="141">
        <f t="shared" si="15"/>
        <v>0</v>
      </c>
      <c r="E130" s="141">
        <f t="shared" si="15"/>
        <v>0</v>
      </c>
      <c r="F130" s="141">
        <f t="shared" si="15"/>
        <v>0</v>
      </c>
      <c r="G130" s="141">
        <f t="shared" si="15"/>
        <v>0</v>
      </c>
      <c r="H130" s="141">
        <f t="shared" si="15"/>
        <v>839988.58</v>
      </c>
      <c r="I130" s="141">
        <f t="shared" si="15"/>
        <v>21726.81</v>
      </c>
      <c r="J130" s="142">
        <f t="shared" si="15"/>
        <v>861715.39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6" t="s">
        <v>12</v>
      </c>
      <c r="G133" s="22" t="s">
        <v>11</v>
      </c>
      <c r="H133" s="151" t="s">
        <v>353</v>
      </c>
      <c r="I133" s="151" t="s">
        <v>342</v>
      </c>
      <c r="J133" s="160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7"/>
      <c r="G134" s="22" t="s">
        <v>15</v>
      </c>
      <c r="H134" s="22" t="s">
        <v>354</v>
      </c>
      <c r="I134" s="22" t="s">
        <v>343</v>
      </c>
      <c r="J134" s="161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7"/>
      <c r="G135" s="22" t="s">
        <v>16</v>
      </c>
      <c r="H135" s="22" t="s">
        <v>355</v>
      </c>
      <c r="I135" s="22" t="s">
        <v>11</v>
      </c>
      <c r="J135" s="161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5" t="s">
        <v>155</v>
      </c>
    </row>
    <row r="144" spans="1:12" s="33" customFormat="1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9499999999999993" hidden="1" customHeight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6" t="s">
        <v>12</v>
      </c>
      <c r="G154" s="22" t="s">
        <v>11</v>
      </c>
      <c r="H154" s="151" t="s">
        <v>353</v>
      </c>
      <c r="I154" s="151" t="s">
        <v>342</v>
      </c>
      <c r="J154" s="160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7"/>
      <c r="G155" s="22" t="s">
        <v>15</v>
      </c>
      <c r="H155" s="22" t="s">
        <v>354</v>
      </c>
      <c r="I155" s="22" t="s">
        <v>343</v>
      </c>
      <c r="J155" s="161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7"/>
      <c r="G156" s="22" t="s">
        <v>16</v>
      </c>
      <c r="H156" s="22" t="s">
        <v>355</v>
      </c>
      <c r="I156" s="22" t="s">
        <v>11</v>
      </c>
      <c r="J156" s="161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9499999999999993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404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0</v>
      </c>
      <c r="E168" s="145">
        <f t="shared" si="23"/>
        <v>0</v>
      </c>
      <c r="F168" s="145">
        <f t="shared" si="23"/>
        <v>0</v>
      </c>
      <c r="G168" s="145">
        <f t="shared" si="23"/>
        <v>0</v>
      </c>
      <c r="H168" s="145">
        <f t="shared" si="23"/>
        <v>0</v>
      </c>
      <c r="I168" s="145">
        <f t="shared" si="23"/>
        <v>0</v>
      </c>
      <c r="J168" s="113">
        <f t="shared" si="23"/>
        <v>0</v>
      </c>
      <c r="K168" s="96" t="s">
        <v>324</v>
      </c>
      <c r="L168" s="155" t="s">
        <v>183</v>
      </c>
    </row>
    <row r="169" spans="1:12" s="33" customFormat="1" ht="20.100000000000001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405</v>
      </c>
      <c r="B170" s="41" t="s">
        <v>185</v>
      </c>
      <c r="C170" s="98">
        <f t="shared" ref="C170:J170" si="24">SUM(C172:C176)</f>
        <v>0</v>
      </c>
      <c r="D170" s="98">
        <f t="shared" si="24"/>
        <v>0</v>
      </c>
      <c r="E170" s="98">
        <f t="shared" si="24"/>
        <v>0</v>
      </c>
      <c r="F170" s="98">
        <f t="shared" si="24"/>
        <v>0</v>
      </c>
      <c r="G170" s="98">
        <f t="shared" si="24"/>
        <v>0</v>
      </c>
      <c r="H170" s="98">
        <f t="shared" si="24"/>
        <v>839988.58</v>
      </c>
      <c r="I170" s="98">
        <f t="shared" si="24"/>
        <v>21726.81</v>
      </c>
      <c r="J170" s="100">
        <f t="shared" si="24"/>
        <v>861715.39</v>
      </c>
      <c r="K170" s="96" t="s">
        <v>325</v>
      </c>
      <c r="L170" s="155" t="s">
        <v>185</v>
      </c>
    </row>
    <row r="171" spans="1:12" s="35" customFormat="1" ht="9.9499999999999993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/>
      <c r="D172" s="121"/>
      <c r="E172" s="121"/>
      <c r="F172" s="117">
        <f>SUM(C172:E172)</f>
        <v>0</v>
      </c>
      <c r="G172" s="121"/>
      <c r="H172" s="121">
        <v>534170.34</v>
      </c>
      <c r="I172" s="121">
        <v>21726.81</v>
      </c>
      <c r="J172" s="105">
        <f>SUM(G172:I172)</f>
        <v>555897.15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/>
      <c r="E173" s="127"/>
      <c r="F173" s="117">
        <f>SUM(C173:E173)</f>
        <v>0</v>
      </c>
      <c r="G173" s="146"/>
      <c r="H173" s="127">
        <v>305818.23999999999</v>
      </c>
      <c r="I173" s="127"/>
      <c r="J173" s="105">
        <f>SUM(G173:I173)</f>
        <v>305818.23999999999</v>
      </c>
      <c r="K173" s="96" t="s">
        <v>327</v>
      </c>
      <c r="L173" s="155" t="s">
        <v>356</v>
      </c>
    </row>
    <row r="174" spans="1:12" s="33" customFormat="1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t="shared" ref="C177:J177" si="25">C168+C170</f>
        <v>0</v>
      </c>
      <c r="D177" s="131">
        <f t="shared" si="25"/>
        <v>0</v>
      </c>
      <c r="E177" s="131">
        <f t="shared" si="25"/>
        <v>0</v>
      </c>
      <c r="F177" s="131">
        <f t="shared" si="25"/>
        <v>0</v>
      </c>
      <c r="G177" s="131">
        <f t="shared" si="25"/>
        <v>0</v>
      </c>
      <c r="H177" s="131">
        <f t="shared" si="25"/>
        <v>839988.58</v>
      </c>
      <c r="I177" s="131">
        <f t="shared" si="25"/>
        <v>21726.81</v>
      </c>
      <c r="J177" s="132">
        <f t="shared" si="25"/>
        <v>861715.39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pans="1:12" s="6" customFormat="1" ht="12.75" hidden="1" customHeight="1">
      <c r="L179" s="155"/>
    </row>
    <row r="180" spans="1:12" s="6" customFormat="1" ht="12.75" hidden="1" customHeight="1">
      <c r="A180" s="10"/>
      <c r="B180" s="9"/>
      <c r="L180" s="155"/>
    </row>
    <row r="181" spans="1:12" s="6" customFormat="1" ht="12.75" hidden="1" customHeight="1">
      <c r="A181" s="84" t="s">
        <v>207</v>
      </c>
      <c r="B181" s="170" t="s">
        <v>376</v>
      </c>
      <c r="C181" s="170"/>
      <c r="D181" s="170"/>
      <c r="F181" s="85" t="s">
        <v>210</v>
      </c>
      <c r="G181" s="183"/>
      <c r="H181" s="183"/>
      <c r="I181" s="178" t="s">
        <v>385</v>
      </c>
      <c r="J181" s="178"/>
      <c r="L181" s="155"/>
    </row>
    <row r="182" spans="1:12" s="6" customFormat="1" ht="12.75" hidden="1" customHeight="1">
      <c r="A182" s="85" t="s">
        <v>209</v>
      </c>
      <c r="B182" s="169" t="s">
        <v>208</v>
      </c>
      <c r="C182" s="169"/>
      <c r="D182" s="169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hidden="1" customHeight="1">
      <c r="A183" s="10"/>
      <c r="B183" s="9"/>
      <c r="L183" s="155"/>
    </row>
    <row r="184" spans="1:12" ht="12.75" hidden="1" customHeight="1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2" ht="12.75" hidden="1" customHeight="1">
      <c r="A185" s="10"/>
      <c r="B185" s="9"/>
      <c r="C185" s="6"/>
      <c r="D185" s="87"/>
      <c r="E185" s="87"/>
      <c r="F185" s="87"/>
      <c r="G185" s="184" t="s">
        <v>213</v>
      </c>
      <c r="H185" s="184"/>
      <c r="I185" s="184"/>
      <c r="J185" s="184"/>
    </row>
    <row r="186" spans="1:12" ht="12.75" hidden="1" customHeight="1">
      <c r="A186" s="10"/>
      <c r="B186" s="9"/>
      <c r="C186" s="171" t="s">
        <v>216</v>
      </c>
      <c r="D186" s="171"/>
      <c r="E186" s="178"/>
      <c r="F186" s="178"/>
      <c r="G186" s="185"/>
      <c r="H186" s="185"/>
      <c r="I186" s="178"/>
      <c r="J186" s="178"/>
    </row>
    <row r="187" spans="1:12" ht="12.75" hidden="1" customHeight="1">
      <c r="A187" s="10"/>
      <c r="B187" s="9"/>
      <c r="C187" s="186" t="s">
        <v>215</v>
      </c>
      <c r="D187" s="186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2" ht="12.75" hidden="1" customHeight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>
      <c r="A189" s="88" t="s">
        <v>218</v>
      </c>
      <c r="B189"/>
      <c r="C189" s="178"/>
      <c r="D189" s="178"/>
      <c r="E189" s="185"/>
      <c r="F189" s="185"/>
      <c r="G189" s="178"/>
      <c r="H189" s="178"/>
      <c r="I189" s="178"/>
      <c r="J189" s="178"/>
    </row>
    <row r="190" spans="1:12" ht="12.75" hidden="1" customHeight="1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87" t="s">
        <v>217</v>
      </c>
      <c r="J190" s="187"/>
    </row>
  </sheetData>
  <mergeCells count="60">
    <mergeCell ref="J103:J105"/>
    <mergeCell ref="F133:F135"/>
    <mergeCell ref="J133:J135"/>
    <mergeCell ref="C102:F102"/>
    <mergeCell ref="G102:J102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J154:J156"/>
    <mergeCell ref="J41:J43"/>
    <mergeCell ref="F72:F74"/>
    <mergeCell ref="J72:J74"/>
    <mergeCell ref="F103:F105"/>
    <mergeCell ref="B10:H10"/>
    <mergeCell ref="J16:J18"/>
    <mergeCell ref="C40:F40"/>
    <mergeCell ref="G40:J40"/>
    <mergeCell ref="B12:H12"/>
    <mergeCell ref="B13:H13"/>
    <mergeCell ref="F16:F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пк</cp:lastModifiedBy>
  <cp:lastPrinted>2017-02-21T06:36:36Z</cp:lastPrinted>
  <dcterms:created xsi:type="dcterms:W3CDTF">2011-04-05T12:25:02Z</dcterms:created>
  <dcterms:modified xsi:type="dcterms:W3CDTF">2017-02-21T06:37:08Z</dcterms:modified>
</cp:coreProperties>
</file>